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F9EA5A47-37A8-463F-B01B-A37B90AE5B1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EAEPED_OG!$B$2:$H$167</definedName>
    <definedName name="_xlnm.Print_Titles" localSheetId="0">EAEPED_OG!$2:$8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D85" i="1"/>
  <c r="F85" i="1"/>
  <c r="H85" i="1"/>
  <c r="G10" i="1"/>
  <c r="G160" i="1" s="1"/>
  <c r="F10" i="1"/>
  <c r="C10" i="1"/>
  <c r="C160" i="1" s="1"/>
  <c r="D10" i="1"/>
  <c r="H10" i="1"/>
  <c r="H160" i="1" s="1"/>
  <c r="E85" i="1"/>
  <c r="E10" i="1"/>
  <c r="E160" i="1" s="1"/>
  <c r="D160" i="1" l="1"/>
  <c r="F160" i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<sst xmlns="http://schemas.openxmlformats.org/spreadsheetml/2006/main" count="166" uniqueCount="93">
  <si>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</si>
  <si>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</si>
  <si>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</si>
  <si>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</si>
  <si>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</si>
  <si>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</si>
  <si>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</si>
  <si>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</si>
  <si>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</si>
  <si>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</si>
  <si>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</si>
  <si>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</si>
  <si>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</si>
  <si>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</si>
  <si>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</si>
  <si>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</si>
  <si>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</si>
  <si>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</si>
  <si>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</si>
  <si>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</si>
  <si>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</si>
  <si>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</si>
  <si>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</si>
  <si>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</si>
  <si>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</si>
  <si>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</si>
  <si>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</si>
  <si>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</si>
  <si>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</si>
  <si>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</si>
  <si>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</si>
  <si>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</si>
  <si>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</si>
  <si>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</si>
  <si>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</si>
  <si>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</si>
  <si>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</si>
  <si>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</si>
  <si>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</si>
  <si>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</si>
  <si>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</si>
  <si>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</si>
  <si>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</si>
  <si>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</si>
  <si>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</si>
  <si>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</si>
  <si>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</si>
  <si>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</si>
  <si>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</si>
  <si>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</si>
  <si>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</si>
  <si>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</si>
  <si>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</si>
  <si>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</si>
  <si>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</si>
  <si>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</si>
  <si>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</si>
  <si>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</si>
  <si>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</si>
  <si>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</si>
  <si>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</si>
  <si>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</si>
  <si>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</si>
  <si>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</si>
  <si>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</si>
  <si>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</si>
  <si>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</si>
  <si>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</si>
  <si>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</si>
  <si>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</si>
  <si>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</si>
  <si>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</si>
  <si>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</si>
  <si>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</si>
  <si>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</si>
  <si>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</si>
  <si>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</si>
  <si>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</si>
  <si>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</si>
  <si>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</si>
  <si>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</si>
  <si>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</si>
  <si>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</si>
  <si>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</si>
  <si>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</si>
  <si>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</si>
  <si>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</si>
  <si>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</si>
  <si>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SUPERIOR DE JUSTICIA DEL ESTADO DE CHIHUAHUA (a)</t>
  </si>
  <si>
    <t>Del 01 de enero al 31 de diciembre de 2021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</si>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</sst>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15" xfId="0" applyFont="1" applyBorder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30" zoomScaleNormal="90" zoomScaleSheetLayoutView="100" workbookViewId="0">
      <selection activeCell="C156" sqref="C15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8" width="17" style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ht="6" customHeight="1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2828290869.1500001</v>
      </c>
      <c r="D10" s="8">
        <f>SUM(D12,D20,D30,D40,D50,D60,D64,D73,D77)</f>
        <v>-378258249.09999996</v>
      </c>
      <c r="E10" s="28">
        <f t="shared" ref="E10:H10" si="0">SUM(E12,E20,E30,E40,E50,E60,E64,E73,E77)</f>
        <v>2450032620.0500002</v>
      </c>
      <c r="F10" s="8">
        <f t="shared" si="0"/>
        <v>2450032559.96</v>
      </c>
      <c r="G10" s="8">
        <f t="shared" si="0"/>
        <v>2388667081.1200004</v>
      </c>
      <c r="H10" s="28">
        <f t="shared" si="0"/>
        <v>60.089999946369062</v>
      </c>
    </row>
    <row r="11" spans="2:9" ht="6" customHeight="1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1775535133.01</v>
      </c>
      <c r="D12" s="7">
        <f>SUM(D13:D19)</f>
        <v>-29050264.479999997</v>
      </c>
      <c r="E12" s="29">
        <f t="shared" ref="E12:H12" si="1">SUM(E13:E19)</f>
        <v>1746484868.5300002</v>
      </c>
      <c r="F12" s="7">
        <f t="shared" si="1"/>
        <v>1746484867.23</v>
      </c>
      <c r="G12" s="7">
        <f t="shared" si="1"/>
        <v>1739852353.1100001</v>
      </c>
      <c r="H12" s="29">
        <f t="shared" si="1"/>
        <v>1.2999999803723767</v>
      </c>
    </row>
    <row r="13" spans="2:9" ht="24" x14ac:dyDescent="0.2">
      <c r="B13" s="10" t="s">
        <v>14</v>
      </c>
      <c r="C13" s="25">
        <v>553444524.11000001</v>
      </c>
      <c r="D13" s="25">
        <v>-26330400.879999999</v>
      </c>
      <c r="E13" s="30">
        <f>SUM(C13:D13)</f>
        <v>527114123.23000002</v>
      </c>
      <c r="F13" s="26">
        <v>527114123.22000003</v>
      </c>
      <c r="G13" s="26">
        <v>527111934.85000002</v>
      </c>
      <c r="H13" s="34">
        <f>SUM(E13-F13)</f>
        <v>9.9999904632568359E-3</v>
      </c>
    </row>
    <row r="14" spans="2:9" ht="22.9" customHeight="1" x14ac:dyDescent="0.2">
      <c r="B14" s="10" t="s">
        <v>15</v>
      </c>
      <c r="C14" s="25">
        <v>0</v>
      </c>
      <c r="D14" s="25">
        <v>972513</v>
      </c>
      <c r="E14" s="30">
        <f t="shared" ref="E14:E79" si="2">SUM(C14:D14)</f>
        <v>972513</v>
      </c>
      <c r="F14" s="26">
        <v>972512.08</v>
      </c>
      <c r="G14" s="26">
        <v>972512.08</v>
      </c>
      <c r="H14" s="34">
        <f t="shared" ref="H14:H79" si="3">SUM(E14-F14)</f>
        <v>0.92000000004190952</v>
      </c>
    </row>
    <row r="15" spans="2:9" x14ac:dyDescent="0.2">
      <c r="B15" s="10" t="s">
        <v>16</v>
      </c>
      <c r="C15" s="25">
        <v>928963713.89999998</v>
      </c>
      <c r="D15" s="25">
        <v>40797505.670000002</v>
      </c>
      <c r="E15" s="30">
        <f t="shared" si="2"/>
        <v>969761219.56999993</v>
      </c>
      <c r="F15" s="26">
        <v>969761219.55999994</v>
      </c>
      <c r="G15" s="26">
        <v>969755267.53999996</v>
      </c>
      <c r="H15" s="34">
        <f t="shared" si="3"/>
        <v>9.9999904632568359E-3</v>
      </c>
    </row>
    <row r="16" spans="2:9" x14ac:dyDescent="0.2">
      <c r="B16" s="10" t="s">
        <v>17</v>
      </c>
      <c r="C16" s="25">
        <v>154940041</v>
      </c>
      <c r="D16" s="25">
        <v>-12341094.859999999</v>
      </c>
      <c r="E16" s="30">
        <f t="shared" si="2"/>
        <v>142598946.13999999</v>
      </c>
      <c r="F16" s="26">
        <v>142598946.13999999</v>
      </c>
      <c r="G16" s="26">
        <v>135974572.41</v>
      </c>
      <c r="H16" s="34">
        <f t="shared" si="3"/>
        <v>0</v>
      </c>
    </row>
    <row r="17" spans="2:8" x14ac:dyDescent="0.2">
      <c r="B17" s="10" t="s">
        <v>18</v>
      </c>
      <c r="C17" s="25">
        <v>66397580</v>
      </c>
      <c r="D17" s="25">
        <v>-1910356.56</v>
      </c>
      <c r="E17" s="30">
        <f t="shared" si="2"/>
        <v>64487223.439999998</v>
      </c>
      <c r="F17" s="26">
        <v>64487223.439999998</v>
      </c>
      <c r="G17" s="26">
        <v>64487223.439999998</v>
      </c>
      <c r="H17" s="34">
        <f t="shared" si="3"/>
        <v>0</v>
      </c>
    </row>
    <row r="18" spans="2:8" x14ac:dyDescent="0.2">
      <c r="B18" s="10" t="s">
        <v>19</v>
      </c>
      <c r="C18" s="25">
        <v>31294977</v>
      </c>
      <c r="D18" s="25">
        <v>-31294977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40494297</v>
      </c>
      <c r="D19" s="25">
        <v>1056546.1499999999</v>
      </c>
      <c r="E19" s="30">
        <f t="shared" si="2"/>
        <v>41550843.149999999</v>
      </c>
      <c r="F19" s="26">
        <v>41550842.789999999</v>
      </c>
      <c r="G19" s="26">
        <v>41550842.789999999</v>
      </c>
      <c r="H19" s="34">
        <f t="shared" si="3"/>
        <v>0.35999999940395355</v>
      </c>
    </row>
    <row r="20" spans="2:8" s="9" customFormat="1" ht="24" x14ac:dyDescent="0.2">
      <c r="B20" s="12" t="s">
        <v>21</v>
      </c>
      <c r="C20" s="7">
        <f>SUM(C21:C29)</f>
        <v>54345889</v>
      </c>
      <c r="D20" s="7">
        <f t="shared" ref="D20:H20" si="4">SUM(D21:D29)</f>
        <v>-27369105.950000003</v>
      </c>
      <c r="E20" s="29">
        <f t="shared" si="4"/>
        <v>26976783.049999997</v>
      </c>
      <c r="F20" s="7">
        <f t="shared" si="4"/>
        <v>26976773.510000002</v>
      </c>
      <c r="G20" s="7">
        <f t="shared" si="4"/>
        <v>26280393.460000001</v>
      </c>
      <c r="H20" s="29">
        <f t="shared" si="4"/>
        <v>9.5399999994078826</v>
      </c>
    </row>
    <row r="21" spans="2:8" ht="24" x14ac:dyDescent="0.2">
      <c r="B21" s="10" t="s">
        <v>22</v>
      </c>
      <c r="C21" s="25">
        <v>24684230</v>
      </c>
      <c r="D21" s="25">
        <v>-8654528.4800000004</v>
      </c>
      <c r="E21" s="30">
        <f t="shared" si="2"/>
        <v>16029701.52</v>
      </c>
      <c r="F21" s="26">
        <v>16029698.65</v>
      </c>
      <c r="G21" s="26">
        <v>16024327.539999999</v>
      </c>
      <c r="H21" s="34">
        <f t="shared" si="3"/>
        <v>2.8699999991804361</v>
      </c>
    </row>
    <row r="22" spans="2:8" x14ac:dyDescent="0.2">
      <c r="B22" s="10" t="s">
        <v>23</v>
      </c>
      <c r="C22" s="25">
        <v>2391420</v>
      </c>
      <c r="D22" s="25">
        <v>-1076848.1299999999</v>
      </c>
      <c r="E22" s="30">
        <f t="shared" si="2"/>
        <v>1314571.8700000001</v>
      </c>
      <c r="F22" s="26">
        <v>1314571.8400000001</v>
      </c>
      <c r="G22" s="26">
        <v>1314571.8400000001</v>
      </c>
      <c r="H22" s="34">
        <f t="shared" si="3"/>
        <v>3.0000000027939677E-2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4009600</v>
      </c>
      <c r="D24" s="25">
        <v>-1898407.87</v>
      </c>
      <c r="E24" s="30">
        <f t="shared" si="2"/>
        <v>2111192.13</v>
      </c>
      <c r="F24" s="26">
        <v>2111186.5</v>
      </c>
      <c r="G24" s="26">
        <v>2070317.29</v>
      </c>
      <c r="H24" s="34">
        <f t="shared" si="3"/>
        <v>5.6299999998882413</v>
      </c>
    </row>
    <row r="25" spans="2:8" ht="23.45" customHeight="1" x14ac:dyDescent="0.2">
      <c r="B25" s="10" t="s">
        <v>26</v>
      </c>
      <c r="C25" s="25">
        <v>50000</v>
      </c>
      <c r="D25" s="25">
        <v>-26840.26</v>
      </c>
      <c r="E25" s="30">
        <f t="shared" si="2"/>
        <v>23159.74</v>
      </c>
      <c r="F25" s="26">
        <v>23159.72</v>
      </c>
      <c r="G25" s="26">
        <v>23159.73</v>
      </c>
      <c r="H25" s="34">
        <f t="shared" si="3"/>
        <v>2.0000000000436557E-2</v>
      </c>
    </row>
    <row r="26" spans="2:8" x14ac:dyDescent="0.2">
      <c r="B26" s="10" t="s">
        <v>27</v>
      </c>
      <c r="C26" s="25">
        <v>8370132</v>
      </c>
      <c r="D26" s="25">
        <v>-1691023.54</v>
      </c>
      <c r="E26" s="30">
        <f t="shared" si="2"/>
        <v>6679108.46</v>
      </c>
      <c r="F26" s="26">
        <v>6679107.8200000003</v>
      </c>
      <c r="G26" s="26">
        <v>6093190.6399999997</v>
      </c>
      <c r="H26" s="34">
        <f t="shared" si="3"/>
        <v>0.63999999966472387</v>
      </c>
    </row>
    <row r="27" spans="2:8" ht="24" x14ac:dyDescent="0.2">
      <c r="B27" s="10" t="s">
        <v>28</v>
      </c>
      <c r="C27" s="25">
        <v>13290507</v>
      </c>
      <c r="D27" s="25">
        <v>-13059138.029999999</v>
      </c>
      <c r="E27" s="30">
        <f t="shared" si="2"/>
        <v>231368.97000000067</v>
      </c>
      <c r="F27" s="26">
        <v>231368.95999999999</v>
      </c>
      <c r="G27" s="26">
        <v>231368.95999999999</v>
      </c>
      <c r="H27" s="34">
        <f t="shared" si="3"/>
        <v>1.0000000678701326E-2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1550000</v>
      </c>
      <c r="D29" s="25">
        <v>-962319.64</v>
      </c>
      <c r="E29" s="30">
        <f t="shared" si="2"/>
        <v>587680.36</v>
      </c>
      <c r="F29" s="26">
        <v>587680.02</v>
      </c>
      <c r="G29" s="26">
        <v>523457.46</v>
      </c>
      <c r="H29" s="34">
        <f t="shared" si="3"/>
        <v>0.33999999996740371</v>
      </c>
    </row>
    <row r="30" spans="2:8" s="9" customFormat="1" ht="24" x14ac:dyDescent="0.2">
      <c r="B30" s="12" t="s">
        <v>31</v>
      </c>
      <c r="C30" s="7">
        <f>SUM(C31:C39)</f>
        <v>554633284</v>
      </c>
      <c r="D30" s="7">
        <f t="shared" ref="D30:H30" si="5">SUM(D31:D39)</f>
        <v>-109342008.83999996</v>
      </c>
      <c r="E30" s="29">
        <f t="shared" si="5"/>
        <v>445291275.15999997</v>
      </c>
      <c r="F30" s="7">
        <f t="shared" si="5"/>
        <v>445291225.99000001</v>
      </c>
      <c r="G30" s="7">
        <f t="shared" si="5"/>
        <v>424828229.06999999</v>
      </c>
      <c r="H30" s="29">
        <f t="shared" si="5"/>
        <v>49.169999976409599</v>
      </c>
    </row>
    <row r="31" spans="2:8" x14ac:dyDescent="0.2">
      <c r="B31" s="10" t="s">
        <v>32</v>
      </c>
      <c r="C31" s="25">
        <v>41131361</v>
      </c>
      <c r="D31" s="25">
        <v>-10308565.470000001</v>
      </c>
      <c r="E31" s="30">
        <f t="shared" si="2"/>
        <v>30822795.530000001</v>
      </c>
      <c r="F31" s="26">
        <v>30822795.039999999</v>
      </c>
      <c r="G31" s="26">
        <v>28432459.920000002</v>
      </c>
      <c r="H31" s="34">
        <f t="shared" si="3"/>
        <v>0.49000000208616257</v>
      </c>
    </row>
    <row r="32" spans="2:8" x14ac:dyDescent="0.2">
      <c r="B32" s="10" t="s">
        <v>33</v>
      </c>
      <c r="C32" s="25">
        <v>21333450</v>
      </c>
      <c r="D32" s="25">
        <v>-18135036.98</v>
      </c>
      <c r="E32" s="30">
        <f t="shared" si="2"/>
        <v>3198413.0199999996</v>
      </c>
      <c r="F32" s="26">
        <v>3198399.28</v>
      </c>
      <c r="G32" s="26">
        <v>3198399.28</v>
      </c>
      <c r="H32" s="34">
        <f t="shared" si="3"/>
        <v>13.739999999757856</v>
      </c>
    </row>
    <row r="33" spans="2:8" ht="24" x14ac:dyDescent="0.2">
      <c r="B33" s="10" t="s">
        <v>34</v>
      </c>
      <c r="C33" s="25">
        <v>65532034</v>
      </c>
      <c r="D33" s="25">
        <v>-49713245.490000002</v>
      </c>
      <c r="E33" s="30">
        <f t="shared" si="2"/>
        <v>15818788.509999998</v>
      </c>
      <c r="F33" s="26">
        <v>15818787.189999999</v>
      </c>
      <c r="G33" s="26">
        <v>14347928.640000001</v>
      </c>
      <c r="H33" s="34">
        <f t="shared" si="3"/>
        <v>1.3199999984353781</v>
      </c>
    </row>
    <row r="34" spans="2:8" ht="24.6" customHeight="1" x14ac:dyDescent="0.2">
      <c r="B34" s="10" t="s">
        <v>35</v>
      </c>
      <c r="C34" s="25">
        <v>2445010</v>
      </c>
      <c r="D34" s="25">
        <v>-1516374.86</v>
      </c>
      <c r="E34" s="30">
        <f t="shared" si="2"/>
        <v>928635.1399999999</v>
      </c>
      <c r="F34" s="26">
        <v>928634.1</v>
      </c>
      <c r="G34" s="26">
        <v>928634.1</v>
      </c>
      <c r="H34" s="34">
        <f t="shared" si="3"/>
        <v>1.0399999999208376</v>
      </c>
    </row>
    <row r="35" spans="2:8" ht="24" x14ac:dyDescent="0.2">
      <c r="B35" s="10" t="s">
        <v>36</v>
      </c>
      <c r="C35" s="25">
        <v>152785282</v>
      </c>
      <c r="D35" s="25">
        <v>-139515636.78999999</v>
      </c>
      <c r="E35" s="30">
        <f t="shared" si="2"/>
        <v>13269645.210000008</v>
      </c>
      <c r="F35" s="26">
        <v>13269628.210000001</v>
      </c>
      <c r="G35" s="26">
        <v>12202419.65</v>
      </c>
      <c r="H35" s="34">
        <f t="shared" si="3"/>
        <v>17.000000007450581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9292228</v>
      </c>
      <c r="D37" s="25">
        <v>-3385876.98</v>
      </c>
      <c r="E37" s="30">
        <f t="shared" si="2"/>
        <v>5906351.0199999996</v>
      </c>
      <c r="F37" s="26">
        <v>5906349.7199999997</v>
      </c>
      <c r="G37" s="26">
        <v>5906349.7199999997</v>
      </c>
      <c r="H37" s="34">
        <f t="shared" si="3"/>
        <v>1.2999999998137355</v>
      </c>
    </row>
    <row r="38" spans="2:8" x14ac:dyDescent="0.2">
      <c r="B38" s="10" t="s">
        <v>39</v>
      </c>
      <c r="C38" s="25">
        <v>2037000</v>
      </c>
      <c r="D38" s="25">
        <v>-1177576.3500000001</v>
      </c>
      <c r="E38" s="30">
        <f t="shared" si="2"/>
        <v>859423.64999999991</v>
      </c>
      <c r="F38" s="26">
        <v>859410.09</v>
      </c>
      <c r="G38" s="26">
        <v>859410.08</v>
      </c>
      <c r="H38" s="34">
        <f t="shared" si="3"/>
        <v>13.559999999939464</v>
      </c>
    </row>
    <row r="39" spans="2:8" x14ac:dyDescent="0.2">
      <c r="B39" s="10" t="s">
        <v>40</v>
      </c>
      <c r="C39" s="25">
        <v>260076919</v>
      </c>
      <c r="D39" s="25">
        <v>114410304.08</v>
      </c>
      <c r="E39" s="30">
        <f t="shared" si="2"/>
        <v>374487223.07999998</v>
      </c>
      <c r="F39" s="26">
        <v>374487222.36000001</v>
      </c>
      <c r="G39" s="26">
        <v>358952627.68000001</v>
      </c>
      <c r="H39" s="34">
        <f t="shared" si="3"/>
        <v>0.71999996900558472</v>
      </c>
    </row>
    <row r="40" spans="2:8" s="9" customFormat="1" ht="25.5" customHeight="1" x14ac:dyDescent="0.2">
      <c r="B40" s="12" t="s">
        <v>41</v>
      </c>
      <c r="C40" s="7">
        <f>SUM(C41:C49)</f>
        <v>217938461.54000002</v>
      </c>
      <c r="D40" s="7">
        <f t="shared" ref="D40:H40" si="6">SUM(D41:D49)</f>
        <v>12100257.280000001</v>
      </c>
      <c r="E40" s="29">
        <f t="shared" si="6"/>
        <v>230038718.81999999</v>
      </c>
      <c r="F40" s="7">
        <f t="shared" si="6"/>
        <v>230038718.79000002</v>
      </c>
      <c r="G40" s="7">
        <f t="shared" si="6"/>
        <v>196531991.63</v>
      </c>
      <c r="H40" s="29">
        <f t="shared" si="6"/>
        <v>3.0000001192092896E-2</v>
      </c>
    </row>
    <row r="41" spans="2:8" ht="24" x14ac:dyDescent="0.2">
      <c r="B41" s="10" t="s">
        <v>42</v>
      </c>
      <c r="C41" s="25">
        <v>100000000</v>
      </c>
      <c r="D41" s="25">
        <v>22986281.43</v>
      </c>
      <c r="E41" s="30">
        <f t="shared" si="2"/>
        <v>122986281.43000001</v>
      </c>
      <c r="F41" s="26">
        <v>122986281.43000001</v>
      </c>
      <c r="G41" s="26">
        <v>91136530.540000007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6465615.54</v>
      </c>
      <c r="D44" s="25">
        <v>-6465615.54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111472846</v>
      </c>
      <c r="D45" s="25">
        <v>-4420408.6100000003</v>
      </c>
      <c r="E45" s="30">
        <f t="shared" si="2"/>
        <v>107052437.39</v>
      </c>
      <c r="F45" s="26">
        <v>107052437.36</v>
      </c>
      <c r="G45" s="26">
        <v>105395461.09</v>
      </c>
      <c r="H45" s="34">
        <f t="shared" si="3"/>
        <v>3.0000001192092896E-2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225838101.59999999</v>
      </c>
      <c r="D50" s="7">
        <f t="shared" ref="D50:H50" si="7">SUM(D51:D59)</f>
        <v>-224597127.11000001</v>
      </c>
      <c r="E50" s="29">
        <f t="shared" si="7"/>
        <v>1240974.489999989</v>
      </c>
      <c r="F50" s="7">
        <f t="shared" si="7"/>
        <v>1240974.44</v>
      </c>
      <c r="G50" s="7">
        <f t="shared" si="7"/>
        <v>1174113.8500000001</v>
      </c>
      <c r="H50" s="29">
        <f t="shared" si="7"/>
        <v>4.9999988987110555E-2</v>
      </c>
    </row>
    <row r="51" spans="2:8" x14ac:dyDescent="0.2">
      <c r="B51" s="10" t="s">
        <v>52</v>
      </c>
      <c r="C51" s="25">
        <v>107003549.59999999</v>
      </c>
      <c r="D51" s="25">
        <v>-106807233.48</v>
      </c>
      <c r="E51" s="30">
        <f t="shared" si="2"/>
        <v>196316.11999998987</v>
      </c>
      <c r="F51" s="26">
        <v>196316.1</v>
      </c>
      <c r="G51" s="26">
        <v>193717.7</v>
      </c>
      <c r="H51" s="34">
        <f t="shared" si="3"/>
        <v>1.9999989861389622E-2</v>
      </c>
    </row>
    <row r="52" spans="2:8" x14ac:dyDescent="0.2">
      <c r="B52" s="10" t="s">
        <v>53</v>
      </c>
      <c r="C52" s="25">
        <v>63789560</v>
      </c>
      <c r="D52" s="25">
        <v>-63640676.810000002</v>
      </c>
      <c r="E52" s="30">
        <f t="shared" si="2"/>
        <v>148883.18999999762</v>
      </c>
      <c r="F52" s="26">
        <v>148883.17000000001</v>
      </c>
      <c r="G52" s="26">
        <v>89387.42</v>
      </c>
      <c r="H52" s="34">
        <f t="shared" si="3"/>
        <v>1.9999997603008524E-2</v>
      </c>
    </row>
    <row r="53" spans="2:8" ht="24" x14ac:dyDescent="0.2">
      <c r="B53" s="10" t="s">
        <v>54</v>
      </c>
      <c r="C53" s="25">
        <v>0</v>
      </c>
      <c r="D53" s="25">
        <v>12992.58</v>
      </c>
      <c r="E53" s="30">
        <f t="shared" si="2"/>
        <v>12992.58</v>
      </c>
      <c r="F53" s="26">
        <v>12992.58</v>
      </c>
      <c r="G53" s="26">
        <v>12992.58</v>
      </c>
      <c r="H53" s="34">
        <f t="shared" si="3"/>
        <v>0</v>
      </c>
    </row>
    <row r="54" spans="2:8" x14ac:dyDescent="0.2">
      <c r="B54" s="10" t="s">
        <v>55</v>
      </c>
      <c r="C54" s="25">
        <v>10440000</v>
      </c>
      <c r="D54" s="25">
        <v>-10440000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44604992</v>
      </c>
      <c r="D56" s="25">
        <v>-43722209.399999999</v>
      </c>
      <c r="E56" s="30">
        <f t="shared" si="2"/>
        <v>882782.60000000149</v>
      </c>
      <c r="F56" s="26">
        <v>882782.59</v>
      </c>
      <c r="G56" s="26">
        <v>878016.15</v>
      </c>
      <c r="H56" s="34">
        <f t="shared" si="3"/>
        <v>1.0000001522712409E-2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1.7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6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2828290869.1500001</v>
      </c>
      <c r="D160" s="24">
        <f t="shared" ref="D160:G160" si="28">SUM(D10,D85)</f>
        <v>-378258249.09999996</v>
      </c>
      <c r="E160" s="32">
        <f>SUM(E10,E85)</f>
        <v>2450032620.0500002</v>
      </c>
      <c r="F160" s="24">
        <f t="shared" si="28"/>
        <v>2450032559.96</v>
      </c>
      <c r="G160" s="24">
        <f t="shared" si="28"/>
        <v>2388667081.1200004</v>
      </c>
      <c r="H160" s="32">
        <f>SUM(H10,H85)</f>
        <v>60.089999946369062</v>
      </c>
    </row>
    <row r="161" spans="2:2" s="35" customFormat="1" x14ac:dyDescent="0.2"/>
    <row r="162" spans="2:2" s="35" customFormat="1" x14ac:dyDescent="0.2"/>
    <row r="163" spans="2:2" s="35" customFormat="1" x14ac:dyDescent="0.2"/>
    <row r="164" spans="2:2" s="35" customFormat="1" x14ac:dyDescent="0.2">
      <c r="B164" s="55"/>
    </row>
    <row r="165" spans="2:2" s="35" customFormat="1" x14ac:dyDescent="0.2">
      <c r="B165" s="56" t="s">
        <v>90</v>
      </c>
    </row>
    <row r="166" spans="2:2" s="35" customFormat="1" x14ac:dyDescent="0.2">
      <c r="B166" s="56" t="s">
        <v>91</v>
      </c>
    </row>
    <row r="167" spans="2:2" s="35" customFormat="1" x14ac:dyDescent="0.2">
      <c r="B167" s="56" t="s">
        <v>92</v>
      </c>
    </row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  <rowBreaks count="6" manualBreakCount="6">
    <brk id="29" min="1" max="7" man="1"/>
    <brk id="59" min="1" max="7" man="1"/>
    <brk id="84" min="1" max="7" man="1"/>
    <brk id="103" min="1" max="7" man="1"/>
    <brk id="123" min="1" max="7" man="1"/>
    <brk id="1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2021-04-20T03:32:58Z</cp:lastPrinted>
  <dcterms:created xsi:type="dcterms:W3CDTF">2020-01-08T21:14:59Z</dcterms:created>
  <dcterms:modified xsi:type="dcterms:W3CDTF">2022-01-28T22:36:04Z</dcterms:modified>
</cp:coreProperties>
</file>